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CoTwp Offices" sheetId="1" r:id="rId1"/>
    <sheet name="Sheet1" sheetId="2" r:id="rId2"/>
    <sheet name="Sheet2" sheetId="3" r:id="rId3"/>
    <sheet name="Sheet3" sheetId="4" r:id="rId4"/>
  </sheets>
  <definedNames>
    <definedName name="_xlnm.Print_Area" localSheetId="0">'CoTwp Offices'!$A$1:$BJ$58</definedName>
  </definedNames>
  <calcPr fullCalcOnLoad="1"/>
</workbook>
</file>

<file path=xl/sharedStrings.xml><?xml version="1.0" encoding="utf-8"?>
<sst xmlns="http://schemas.openxmlformats.org/spreadsheetml/2006/main" count="180" uniqueCount="78">
  <si>
    <t xml:space="preserve">     Advance</t>
  </si>
  <si>
    <t xml:space="preserve">     Provisional</t>
  </si>
  <si>
    <t xml:space="preserve"> </t>
  </si>
  <si>
    <t xml:space="preserve">     Election Day</t>
  </si>
  <si>
    <t>Alamota Twp</t>
  </si>
  <si>
    <t>LANE COUNTY</t>
  </si>
  <si>
    <t>Cheyenne Twp</t>
  </si>
  <si>
    <r>
      <t xml:space="preserve">   </t>
    </r>
    <r>
      <rPr>
        <b/>
        <sz val="11"/>
        <rFont val="Arial"/>
        <family val="2"/>
      </rPr>
      <t>Total</t>
    </r>
  </si>
  <si>
    <t xml:space="preserve">  Total</t>
  </si>
  <si>
    <t xml:space="preserve">   Total</t>
  </si>
  <si>
    <t>Grand Total</t>
  </si>
  <si>
    <t>White Rock</t>
  </si>
  <si>
    <t>Dighton City</t>
  </si>
  <si>
    <t>Dighton T (482)</t>
  </si>
  <si>
    <t>Dighton T (466)</t>
  </si>
  <si>
    <t>Wilson (468)</t>
  </si>
  <si>
    <t>Wilson (482)</t>
  </si>
  <si>
    <t>Dighton City Mayor</t>
  </si>
  <si>
    <t>Dighton City Council</t>
  </si>
  <si>
    <t>USD 482 School Board</t>
  </si>
  <si>
    <t>USD 468 School Board</t>
  </si>
  <si>
    <t>Walnut Creek Ext Council</t>
  </si>
  <si>
    <t>USD 466 School Board Regular Term</t>
  </si>
  <si>
    <t>Abstract for Lane County November 2021 General Names and Offices</t>
  </si>
  <si>
    <t>Advance Total</t>
  </si>
  <si>
    <t>4H Building Total</t>
  </si>
  <si>
    <t>Annita Lorimor</t>
  </si>
  <si>
    <t>Janet Shapland</t>
  </si>
  <si>
    <t>Marlene (Charlie) Rupp</t>
  </si>
  <si>
    <t>Austin Bretz-Write in</t>
  </si>
  <si>
    <t>Doyle Capra-Write in</t>
  </si>
  <si>
    <t>Kellie Schmalzried</t>
  </si>
  <si>
    <t>George von Leonrod</t>
  </si>
  <si>
    <t>Randy Evans</t>
  </si>
  <si>
    <t>Cortnie Price</t>
  </si>
  <si>
    <t>Yanet Contreras</t>
  </si>
  <si>
    <t>Scott Noll</t>
  </si>
  <si>
    <t>Julia Cheney</t>
  </si>
  <si>
    <t>Amy Ricker</t>
  </si>
  <si>
    <t>Dighton Township Intangible tax</t>
  </si>
  <si>
    <t>Yes</t>
  </si>
  <si>
    <t>No</t>
  </si>
  <si>
    <t>Lane County Intangible tax</t>
  </si>
  <si>
    <t>Vance Shay Write-in</t>
  </si>
  <si>
    <t>Healy UMC Total</t>
  </si>
  <si>
    <t>Tyler Sharp-Write in</t>
  </si>
  <si>
    <t>Alex O'Rourke-Write in</t>
  </si>
  <si>
    <t>Steve Fenster-Write in</t>
  </si>
  <si>
    <t>Mary York-Write in</t>
  </si>
  <si>
    <t>Pam Jennison-Write in</t>
  </si>
  <si>
    <t>Katie Riffle-Write in</t>
  </si>
  <si>
    <t>Chelsie Shapland-Write in</t>
  </si>
  <si>
    <t>Justin Shapland-Write in</t>
  </si>
  <si>
    <t>Ferris Parker-Write in</t>
  </si>
  <si>
    <t>Bob Mudd-Write in</t>
  </si>
  <si>
    <t>Blank -Write in</t>
  </si>
  <si>
    <t>Leighton Ayers-Write in</t>
  </si>
  <si>
    <t>Jeff Roth-Write in</t>
  </si>
  <si>
    <t>Matt McClure-Write in</t>
  </si>
  <si>
    <t>Andy Bretz-Write in</t>
  </si>
  <si>
    <t>Kelly Jenkinson-Write in</t>
  </si>
  <si>
    <t>Curt Hannah-Write in</t>
  </si>
  <si>
    <t>Sonja Barton-Write in</t>
  </si>
  <si>
    <t>Toby Wilson-Write in</t>
  </si>
  <si>
    <t>Stephanie Wick-Write in</t>
  </si>
  <si>
    <t>Matt Clay-Write in</t>
  </si>
  <si>
    <t>Jerry Fay-Write in</t>
  </si>
  <si>
    <t>Craig Dorris-Write in</t>
  </si>
  <si>
    <t>Blank-Write in</t>
  </si>
  <si>
    <t>Eliza Becerra-Write in</t>
  </si>
  <si>
    <t>Dan Sharp-Write in</t>
  </si>
  <si>
    <t>Alvin Rebarcheck-Write in</t>
  </si>
  <si>
    <t>Becky Rebarcheck-Write in</t>
  </si>
  <si>
    <t>Cecil Rebarcheck-Write in</t>
  </si>
  <si>
    <t>Kevin Brooks-Write in</t>
  </si>
  <si>
    <t>Mike Penka-Write in</t>
  </si>
  <si>
    <t>Cameron Shay-Write in</t>
  </si>
  <si>
    <t>Vance Shay-Write 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</si>
</sst>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E6D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7" fillId="0" borderId="12" xfId="58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7" fillId="35" borderId="19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20" xfId="0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0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4" fillId="35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4" xfId="0" applyFont="1" applyBorder="1" applyAlignment="1">
      <alignment/>
    </xf>
    <xf numFmtId="0" fontId="6" fillId="34" borderId="20" xfId="0" applyFont="1" applyFill="1" applyBorder="1" applyAlignment="1">
      <alignment horizontal="center" vertical="center" textRotation="90" wrapText="1"/>
    </xf>
    <xf numFmtId="0" fontId="47" fillId="0" borderId="25" xfId="58" applyFont="1" applyFill="1" applyBorder="1" applyAlignment="1">
      <alignment horizontal="center" vertical="center" textRotation="90" wrapText="1"/>
    </xf>
    <xf numFmtId="0" fontId="47" fillId="0" borderId="20" xfId="58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1"/>
  <sheetViews>
    <sheetView tabSelected="1" zoomScale="140" zoomScaleNormal="140" workbookViewId="0" topLeftCell="A1">
      <selection activeCell="A2" sqref="A2"/>
    </sheetView>
  </sheetViews>
  <sheetFormatPr defaultColWidth="9.140625" defaultRowHeight="12.75"/>
  <cols>
    <col min="1" max="1" width="19.00390625" style="0" bestFit="1" customWidth="1"/>
    <col min="2" max="2" width="4.28125" style="0" customWidth="1"/>
    <col min="3" max="3" width="4.28125" style="0" bestFit="1" customWidth="1"/>
    <col min="4" max="4" width="3.140625" style="0" bestFit="1" customWidth="1"/>
    <col min="5" max="7" width="3.00390625" style="0" bestFit="1" customWidth="1"/>
    <col min="8" max="8" width="4.00390625" style="0" customWidth="1"/>
    <col min="9" max="9" width="4.28125" style="0" customWidth="1"/>
    <col min="10" max="10" width="4.57421875" style="3" bestFit="1" customWidth="1"/>
    <col min="11" max="11" width="3.421875" style="3" bestFit="1" customWidth="1"/>
    <col min="12" max="17" width="3.00390625" style="3" customWidth="1"/>
    <col min="18" max="18" width="3.28125" style="3" customWidth="1"/>
    <col min="19" max="19" width="4.00390625" style="0" customWidth="1"/>
    <col min="20" max="22" width="4.28125" style="0" bestFit="1" customWidth="1"/>
    <col min="23" max="30" width="3.00390625" style="0" customWidth="1"/>
    <col min="31" max="31" width="3.421875" style="0" customWidth="1"/>
    <col min="32" max="32" width="4.28125" style="0" customWidth="1"/>
    <col min="33" max="35" width="3.140625" style="0" bestFit="1" customWidth="1"/>
    <col min="36" max="36" width="3.421875" style="0" customWidth="1"/>
    <col min="37" max="44" width="3.00390625" style="0" customWidth="1"/>
    <col min="45" max="45" width="3.421875" style="0" customWidth="1"/>
    <col min="46" max="47" width="4.421875" style="0" customWidth="1"/>
    <col min="48" max="54" width="3.00390625" style="0" bestFit="1" customWidth="1"/>
    <col min="55" max="55" width="4.57421875" style="0" customWidth="1"/>
    <col min="56" max="59" width="3.00390625" style="0" bestFit="1" customWidth="1"/>
    <col min="60" max="60" width="5.57421875" style="0" customWidth="1"/>
    <col min="61" max="61" width="4.28125" style="0" bestFit="1" customWidth="1"/>
    <col min="62" max="62" width="4.28125" style="0" customWidth="1"/>
    <col min="63" max="64" width="4.140625" style="0" customWidth="1"/>
    <col min="65" max="65" width="4.28125" style="0" customWidth="1"/>
  </cols>
  <sheetData>
    <row r="1" spans="1:45" ht="15.75">
      <c r="A1" s="2" t="s">
        <v>5</v>
      </c>
      <c r="B1" s="1"/>
      <c r="C1" s="1"/>
      <c r="D1" s="1"/>
      <c r="E1" s="1"/>
      <c r="F1" s="1"/>
      <c r="G1" s="1"/>
      <c r="H1" s="1"/>
      <c r="I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65" ht="117.75" customHeight="1" thickBot="1">
      <c r="A2" s="5" t="s">
        <v>23</v>
      </c>
      <c r="B2" s="19" t="s">
        <v>17</v>
      </c>
      <c r="C2" s="18" t="s">
        <v>26</v>
      </c>
      <c r="D2" s="18" t="s">
        <v>30</v>
      </c>
      <c r="E2" s="18" t="s">
        <v>53</v>
      </c>
      <c r="F2" s="18" t="s">
        <v>54</v>
      </c>
      <c r="G2" s="18" t="s">
        <v>55</v>
      </c>
      <c r="H2" s="19" t="s">
        <v>18</v>
      </c>
      <c r="I2" s="4" t="s">
        <v>27</v>
      </c>
      <c r="J2" s="18" t="s">
        <v>28</v>
      </c>
      <c r="K2" s="18" t="s">
        <v>29</v>
      </c>
      <c r="L2" s="18" t="s">
        <v>56</v>
      </c>
      <c r="M2" s="18" t="s">
        <v>53</v>
      </c>
      <c r="N2" s="18" t="s">
        <v>57</v>
      </c>
      <c r="O2" s="18" t="s">
        <v>54</v>
      </c>
      <c r="P2" s="18" t="s">
        <v>58</v>
      </c>
      <c r="Q2" s="18" t="s">
        <v>60</v>
      </c>
      <c r="R2" s="4" t="s">
        <v>59</v>
      </c>
      <c r="S2" s="19" t="s">
        <v>19</v>
      </c>
      <c r="T2" s="8" t="s">
        <v>31</v>
      </c>
      <c r="U2" s="18" t="s">
        <v>32</v>
      </c>
      <c r="V2" s="18" t="s">
        <v>33</v>
      </c>
      <c r="W2" s="18" t="s">
        <v>57</v>
      </c>
      <c r="X2" s="18" t="s">
        <v>54</v>
      </c>
      <c r="Y2" s="18" t="s">
        <v>61</v>
      </c>
      <c r="Z2" s="18" t="s">
        <v>67</v>
      </c>
      <c r="AA2" s="18" t="s">
        <v>63</v>
      </c>
      <c r="AB2" s="18" t="s">
        <v>64</v>
      </c>
      <c r="AC2" s="18" t="s">
        <v>65</v>
      </c>
      <c r="AD2" s="18" t="s">
        <v>66</v>
      </c>
      <c r="AE2" s="4" t="s">
        <v>62</v>
      </c>
      <c r="AF2" s="19" t="s">
        <v>20</v>
      </c>
      <c r="AG2" s="38" t="s">
        <v>43</v>
      </c>
      <c r="AH2" s="39" t="s">
        <v>48</v>
      </c>
      <c r="AI2" s="39" t="s">
        <v>49</v>
      </c>
      <c r="AJ2" s="18" t="s">
        <v>45</v>
      </c>
      <c r="AK2" s="18" t="s">
        <v>46</v>
      </c>
      <c r="AL2" s="18" t="s">
        <v>69</v>
      </c>
      <c r="AM2" s="18" t="s">
        <v>70</v>
      </c>
      <c r="AN2" s="18" t="s">
        <v>71</v>
      </c>
      <c r="AO2" s="18" t="s">
        <v>72</v>
      </c>
      <c r="AP2" s="18" t="s">
        <v>73</v>
      </c>
      <c r="AQ2" s="18" t="s">
        <v>74</v>
      </c>
      <c r="AR2" s="18" t="s">
        <v>75</v>
      </c>
      <c r="AS2" s="4" t="s">
        <v>47</v>
      </c>
      <c r="AT2" s="19" t="s">
        <v>21</v>
      </c>
      <c r="AU2" s="8" t="s">
        <v>34</v>
      </c>
      <c r="AV2" s="18" t="s">
        <v>50</v>
      </c>
      <c r="AW2" s="18" t="s">
        <v>51</v>
      </c>
      <c r="AX2" s="18" t="s">
        <v>52</v>
      </c>
      <c r="AY2" s="18" t="s">
        <v>68</v>
      </c>
      <c r="AZ2" s="18" t="s">
        <v>46</v>
      </c>
      <c r="BA2" s="18" t="s">
        <v>76</v>
      </c>
      <c r="BB2" s="18" t="s">
        <v>77</v>
      </c>
      <c r="BC2" s="19" t="s">
        <v>22</v>
      </c>
      <c r="BD2" s="8" t="s">
        <v>35</v>
      </c>
      <c r="BE2" s="4" t="s">
        <v>36</v>
      </c>
      <c r="BF2" s="4" t="s">
        <v>37</v>
      </c>
      <c r="BG2" s="4" t="s">
        <v>38</v>
      </c>
      <c r="BH2" s="19" t="s">
        <v>39</v>
      </c>
      <c r="BI2" s="18" t="s">
        <v>40</v>
      </c>
      <c r="BJ2" s="4" t="s">
        <v>41</v>
      </c>
      <c r="BK2" s="19" t="s">
        <v>42</v>
      </c>
      <c r="BL2" s="18" t="s">
        <v>40</v>
      </c>
      <c r="BM2" s="4" t="s">
        <v>41</v>
      </c>
    </row>
    <row r="3" spans="1:65" ht="19.5" customHeight="1" thickBot="1">
      <c r="A3" s="12" t="s">
        <v>4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</row>
    <row r="4" spans="1:65" s="1" customFormat="1" ht="19.5" customHeight="1" thickTop="1">
      <c r="A4" s="6" t="s">
        <v>0</v>
      </c>
      <c r="B4" s="21"/>
      <c r="C4" s="21"/>
      <c r="D4" s="21"/>
      <c r="E4" s="21"/>
      <c r="F4" s="21"/>
      <c r="G4" s="21"/>
      <c r="H4" s="21"/>
      <c r="I4" s="21"/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2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7" t="s">
        <v>2</v>
      </c>
      <c r="AH4" s="27"/>
      <c r="AI4" s="27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ht="19.5" customHeight="1">
      <c r="A5" s="6" t="s">
        <v>3</v>
      </c>
      <c r="B5" s="21"/>
      <c r="C5" s="21"/>
      <c r="D5" s="21"/>
      <c r="E5" s="21"/>
      <c r="F5" s="21"/>
      <c r="G5" s="21"/>
      <c r="H5" s="21"/>
      <c r="I5" s="21"/>
      <c r="J5" s="26"/>
      <c r="K5" s="26"/>
      <c r="L5" s="26"/>
      <c r="M5" s="26"/>
      <c r="N5" s="26"/>
      <c r="O5" s="26"/>
      <c r="P5" s="26"/>
      <c r="Q5" s="26"/>
      <c r="R5" s="26"/>
      <c r="S5" s="26"/>
      <c r="T5" s="21">
        <v>5</v>
      </c>
      <c r="U5" s="21">
        <v>6</v>
      </c>
      <c r="V5" s="21">
        <v>5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>
        <v>4</v>
      </c>
      <c r="AV5" s="21"/>
      <c r="AW5" s="21">
        <v>1</v>
      </c>
      <c r="AX5" s="21">
        <v>1</v>
      </c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>
        <v>1</v>
      </c>
      <c r="BM5" s="21">
        <v>5</v>
      </c>
    </row>
    <row r="6" spans="1:65" ht="19.5" customHeight="1">
      <c r="A6" s="6" t="s">
        <v>1</v>
      </c>
      <c r="B6" s="21"/>
      <c r="C6" s="21"/>
      <c r="D6" s="21"/>
      <c r="E6" s="21"/>
      <c r="F6" s="21"/>
      <c r="G6" s="21"/>
      <c r="H6" s="21"/>
      <c r="I6" s="21"/>
      <c r="J6" s="26"/>
      <c r="K6" s="26"/>
      <c r="L6" s="26"/>
      <c r="M6" s="26"/>
      <c r="N6" s="26"/>
      <c r="O6" s="26"/>
      <c r="P6" s="26"/>
      <c r="Q6" s="26"/>
      <c r="R6" s="26"/>
      <c r="S6" s="26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ht="19.5" customHeight="1">
      <c r="A7" s="16" t="s">
        <v>7</v>
      </c>
      <c r="B7" s="28"/>
      <c r="C7" s="28"/>
      <c r="D7" s="28"/>
      <c r="E7" s="28"/>
      <c r="F7" s="28"/>
      <c r="G7" s="28"/>
      <c r="H7" s="28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 t="s">
        <v>2</v>
      </c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ht="19.5" customHeight="1" thickBot="1">
      <c r="A8" s="13" t="s">
        <v>6</v>
      </c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</row>
    <row r="9" spans="1:66" ht="19.5" customHeight="1" thickTop="1">
      <c r="A9" s="9" t="s">
        <v>0</v>
      </c>
      <c r="B9" s="21"/>
      <c r="C9" s="21"/>
      <c r="D9" s="21"/>
      <c r="E9" s="21"/>
      <c r="F9" s="21"/>
      <c r="G9" s="21"/>
      <c r="H9" s="21"/>
      <c r="I9" s="21"/>
      <c r="J9" s="26"/>
      <c r="K9" s="26"/>
      <c r="L9" s="26"/>
      <c r="M9" s="26"/>
      <c r="N9" s="26"/>
      <c r="O9" s="26"/>
      <c r="P9" s="26"/>
      <c r="Q9" s="26"/>
      <c r="R9" s="26"/>
      <c r="S9" s="2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>
        <v>1</v>
      </c>
      <c r="AH9" s="21"/>
      <c r="AI9" s="21"/>
      <c r="AJ9" s="21">
        <v>1</v>
      </c>
      <c r="AK9" s="21">
        <v>1</v>
      </c>
      <c r="AL9" s="21"/>
      <c r="AM9" s="21"/>
      <c r="AN9" s="21"/>
      <c r="AO9" s="21"/>
      <c r="AP9" s="21"/>
      <c r="AQ9" s="21"/>
      <c r="AR9" s="21"/>
      <c r="AS9" s="21">
        <v>1</v>
      </c>
      <c r="AT9" s="21"/>
      <c r="AU9" s="21">
        <v>2</v>
      </c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>
        <v>1</v>
      </c>
      <c r="BM9" s="21">
        <v>1</v>
      </c>
      <c r="BN9" s="23"/>
    </row>
    <row r="10" spans="1:65" ht="19.5" customHeight="1">
      <c r="A10" s="6" t="s">
        <v>3</v>
      </c>
      <c r="B10" s="21"/>
      <c r="C10" s="21"/>
      <c r="D10" s="21"/>
      <c r="E10" s="21"/>
      <c r="F10" s="21"/>
      <c r="G10" s="21"/>
      <c r="H10" s="21"/>
      <c r="I10" s="2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46</v>
      </c>
      <c r="AH10" s="21">
        <v>35</v>
      </c>
      <c r="AI10" s="21">
        <v>39</v>
      </c>
      <c r="AJ10" s="21"/>
      <c r="AK10" s="21"/>
      <c r="AL10" s="21">
        <v>1</v>
      </c>
      <c r="AM10" s="21">
        <v>2</v>
      </c>
      <c r="AN10" s="21">
        <v>1</v>
      </c>
      <c r="AO10" s="21">
        <v>2</v>
      </c>
      <c r="AP10" s="21">
        <v>1</v>
      </c>
      <c r="AQ10" s="21">
        <v>1</v>
      </c>
      <c r="AR10" s="21">
        <v>1</v>
      </c>
      <c r="AS10" s="21"/>
      <c r="AT10" s="21"/>
      <c r="AU10" s="21">
        <v>41</v>
      </c>
      <c r="AV10" s="21"/>
      <c r="AW10" s="21"/>
      <c r="AX10" s="21"/>
      <c r="AY10" s="21"/>
      <c r="AZ10" s="21">
        <v>2</v>
      </c>
      <c r="BA10" s="21">
        <v>1</v>
      </c>
      <c r="BB10" s="21">
        <v>1</v>
      </c>
      <c r="BC10" s="21"/>
      <c r="BD10" s="21"/>
      <c r="BE10" s="21"/>
      <c r="BF10" s="21"/>
      <c r="BG10" s="21"/>
      <c r="BH10" s="21"/>
      <c r="BI10" s="21"/>
      <c r="BJ10" s="21"/>
      <c r="BK10" s="21"/>
      <c r="BL10" s="21">
        <v>29</v>
      </c>
      <c r="BM10" s="21">
        <v>26</v>
      </c>
    </row>
    <row r="11" spans="1:65" ht="19.5" customHeight="1">
      <c r="A11" s="6" t="s">
        <v>1</v>
      </c>
      <c r="B11" s="21"/>
      <c r="C11" s="21"/>
      <c r="D11" s="21"/>
      <c r="E11" s="21"/>
      <c r="F11" s="21"/>
      <c r="G11" s="21"/>
      <c r="H11" s="21"/>
      <c r="I11" s="2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>
        <v>1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>
        <v>1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>
        <v>1</v>
      </c>
      <c r="BM11" s="21"/>
    </row>
    <row r="12" spans="1:65" ht="19.5" customHeight="1">
      <c r="A12" s="17" t="s">
        <v>8</v>
      </c>
      <c r="B12" s="28"/>
      <c r="C12" s="28"/>
      <c r="D12" s="28"/>
      <c r="E12" s="28"/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65" ht="19.5" customHeight="1" thickBot="1">
      <c r="A13" s="14" t="s">
        <v>12</v>
      </c>
      <c r="B13" s="21"/>
      <c r="C13" s="21"/>
      <c r="D13" s="21"/>
      <c r="E13" s="21"/>
      <c r="F13" s="21"/>
      <c r="G13" s="21"/>
      <c r="H13" s="21"/>
      <c r="I13" s="2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1:65" ht="19.5" customHeight="1" thickTop="1">
      <c r="A14" s="6" t="s">
        <v>0</v>
      </c>
      <c r="B14" s="21"/>
      <c r="C14" s="21">
        <v>46</v>
      </c>
      <c r="D14" s="21">
        <v>10</v>
      </c>
      <c r="E14" s="21"/>
      <c r="F14" s="21"/>
      <c r="G14" s="21"/>
      <c r="H14" s="21"/>
      <c r="I14" s="21">
        <v>43</v>
      </c>
      <c r="J14" s="26">
        <v>47</v>
      </c>
      <c r="K14" s="26">
        <v>4</v>
      </c>
      <c r="L14" s="26"/>
      <c r="M14" s="26"/>
      <c r="N14" s="26"/>
      <c r="O14" s="26"/>
      <c r="P14" s="26"/>
      <c r="Q14" s="26"/>
      <c r="R14" s="26"/>
      <c r="S14" s="26"/>
      <c r="T14" s="21">
        <v>46</v>
      </c>
      <c r="U14" s="21">
        <v>53</v>
      </c>
      <c r="V14" s="21">
        <v>46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>
        <v>49</v>
      </c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>
        <v>30</v>
      </c>
      <c r="BJ14" s="21">
        <v>21</v>
      </c>
      <c r="BK14" s="21"/>
      <c r="BL14" s="21">
        <v>28</v>
      </c>
      <c r="BM14" s="21">
        <v>23</v>
      </c>
    </row>
    <row r="15" spans="1:65" ht="19.5" customHeight="1">
      <c r="A15" s="6" t="s">
        <v>3</v>
      </c>
      <c r="B15" s="21"/>
      <c r="C15" s="21">
        <v>139</v>
      </c>
      <c r="D15" s="21">
        <v>78</v>
      </c>
      <c r="E15" s="21">
        <v>1</v>
      </c>
      <c r="F15" s="21">
        <v>2</v>
      </c>
      <c r="G15" s="21">
        <v>1</v>
      </c>
      <c r="H15" s="21"/>
      <c r="I15" s="21">
        <v>181</v>
      </c>
      <c r="J15" s="26">
        <v>143</v>
      </c>
      <c r="K15" s="26">
        <v>19</v>
      </c>
      <c r="L15" s="26">
        <v>1</v>
      </c>
      <c r="M15" s="26">
        <v>1</v>
      </c>
      <c r="N15" s="26">
        <v>1</v>
      </c>
      <c r="O15" s="26">
        <v>1</v>
      </c>
      <c r="P15" s="26">
        <v>2</v>
      </c>
      <c r="Q15" s="26">
        <v>1</v>
      </c>
      <c r="R15" s="26">
        <v>1</v>
      </c>
      <c r="S15" s="26"/>
      <c r="T15" s="21">
        <v>169</v>
      </c>
      <c r="U15" s="21">
        <v>177</v>
      </c>
      <c r="V15" s="21">
        <v>160</v>
      </c>
      <c r="W15" s="21">
        <v>1</v>
      </c>
      <c r="X15" s="21">
        <v>1</v>
      </c>
      <c r="Y15" s="21">
        <v>1</v>
      </c>
      <c r="Z15" s="21">
        <v>2</v>
      </c>
      <c r="AA15" s="21">
        <v>1</v>
      </c>
      <c r="AB15" s="21">
        <v>2</v>
      </c>
      <c r="AC15" s="21">
        <v>2</v>
      </c>
      <c r="AD15" s="21">
        <v>1</v>
      </c>
      <c r="AE15" s="21">
        <v>1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>
        <v>187</v>
      </c>
      <c r="AV15" s="21"/>
      <c r="AW15" s="21"/>
      <c r="AX15" s="21"/>
      <c r="AY15" s="21">
        <v>1</v>
      </c>
      <c r="AZ15" s="21"/>
      <c r="BA15" s="21"/>
      <c r="BB15" s="21"/>
      <c r="BC15" s="21"/>
      <c r="BD15" s="21"/>
      <c r="BE15" s="21"/>
      <c r="BF15" s="21"/>
      <c r="BG15" s="21"/>
      <c r="BH15" s="21"/>
      <c r="BI15" s="21">
        <v>106</v>
      </c>
      <c r="BJ15" s="21">
        <v>112</v>
      </c>
      <c r="BK15" s="21"/>
      <c r="BL15" s="21">
        <v>109</v>
      </c>
      <c r="BM15" s="21">
        <v>110</v>
      </c>
    </row>
    <row r="16" spans="1:65" ht="19.5" customHeight="1">
      <c r="A16" s="6" t="s">
        <v>1</v>
      </c>
      <c r="B16" s="21"/>
      <c r="C16" s="21">
        <v>5</v>
      </c>
      <c r="D16" s="21">
        <v>2</v>
      </c>
      <c r="E16" s="21"/>
      <c r="F16" s="21"/>
      <c r="G16" s="21"/>
      <c r="H16" s="21"/>
      <c r="I16" s="21">
        <v>6</v>
      </c>
      <c r="J16" s="26">
        <v>6</v>
      </c>
      <c r="K16" s="26"/>
      <c r="L16" s="26"/>
      <c r="M16" s="26"/>
      <c r="N16" s="26"/>
      <c r="O16" s="26"/>
      <c r="P16" s="26"/>
      <c r="Q16" s="26"/>
      <c r="R16" s="26"/>
      <c r="S16" s="26"/>
      <c r="T16" s="21">
        <v>4</v>
      </c>
      <c r="U16" s="21">
        <v>7</v>
      </c>
      <c r="V16" s="21">
        <v>5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>
        <v>7</v>
      </c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>
        <v>5</v>
      </c>
      <c r="BJ16" s="21">
        <v>2</v>
      </c>
      <c r="BK16" s="21"/>
      <c r="BL16" s="21">
        <v>5</v>
      </c>
      <c r="BM16" s="21">
        <v>2</v>
      </c>
    </row>
    <row r="17" spans="1:65" ht="19.5" customHeight="1">
      <c r="A17" s="17" t="s">
        <v>9</v>
      </c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ht="19.5" customHeight="1" thickBot="1">
      <c r="A18" s="15" t="s">
        <v>14</v>
      </c>
      <c r="B18" s="21"/>
      <c r="C18" s="21"/>
      <c r="D18" s="21"/>
      <c r="E18" s="21"/>
      <c r="F18" s="21"/>
      <c r="G18" s="21"/>
      <c r="H18" s="21"/>
      <c r="I18" s="2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</row>
    <row r="19" spans="1:65" ht="19.5" customHeight="1" thickTop="1">
      <c r="A19" s="6" t="s">
        <v>0</v>
      </c>
      <c r="B19" s="21"/>
      <c r="C19" s="21"/>
      <c r="D19" s="21"/>
      <c r="E19" s="21"/>
      <c r="F19" s="21"/>
      <c r="G19" s="21"/>
      <c r="H19" s="21"/>
      <c r="I19" s="2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5" ht="19.5" customHeight="1">
      <c r="A20" s="6" t="s">
        <v>3</v>
      </c>
      <c r="B20" s="21"/>
      <c r="C20" s="21"/>
      <c r="D20" s="21"/>
      <c r="E20" s="21"/>
      <c r="F20" s="21"/>
      <c r="G20" s="21"/>
      <c r="H20" s="21"/>
      <c r="I20" s="2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1:65" ht="19.5" customHeight="1">
      <c r="A21" s="6" t="s">
        <v>1</v>
      </c>
      <c r="B21" s="21"/>
      <c r="C21" s="21"/>
      <c r="D21" s="21"/>
      <c r="E21" s="21"/>
      <c r="F21" s="21"/>
      <c r="G21" s="21"/>
      <c r="H21" s="21"/>
      <c r="I21" s="2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1:65" ht="19.5" customHeight="1">
      <c r="A22" s="17" t="s">
        <v>9</v>
      </c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1:65" ht="19.5" customHeight="1" thickBot="1">
      <c r="A23" s="14" t="s">
        <v>13</v>
      </c>
      <c r="B23" s="21"/>
      <c r="C23" s="21"/>
      <c r="D23" s="21"/>
      <c r="E23" s="21"/>
      <c r="F23" s="21"/>
      <c r="G23" s="21"/>
      <c r="H23" s="21"/>
      <c r="I23" s="2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</row>
    <row r="24" spans="1:65" ht="18.75" customHeight="1" thickTop="1">
      <c r="A24" s="9" t="s">
        <v>0</v>
      </c>
      <c r="B24" s="21"/>
      <c r="C24" s="21"/>
      <c r="D24" s="21"/>
      <c r="E24" s="21"/>
      <c r="F24" s="21"/>
      <c r="G24" s="21"/>
      <c r="H24" s="21"/>
      <c r="I24" s="2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1">
        <v>4</v>
      </c>
      <c r="U24" s="21">
        <v>4</v>
      </c>
      <c r="V24" s="21">
        <v>3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>
        <v>2</v>
      </c>
      <c r="AV24" s="21">
        <v>1</v>
      </c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>
        <v>1</v>
      </c>
      <c r="BJ24" s="21">
        <v>3</v>
      </c>
      <c r="BK24" s="21"/>
      <c r="BL24" s="21">
        <v>1</v>
      </c>
      <c r="BM24" s="21">
        <v>3</v>
      </c>
    </row>
    <row r="25" spans="1:65" ht="14.25">
      <c r="A25" s="6" t="s">
        <v>3</v>
      </c>
      <c r="B25" s="21"/>
      <c r="C25" s="21"/>
      <c r="D25" s="21"/>
      <c r="E25" s="21"/>
      <c r="F25" s="21"/>
      <c r="G25" s="21"/>
      <c r="H25" s="21"/>
      <c r="I25" s="2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1">
        <v>28</v>
      </c>
      <c r="U25" s="21">
        <v>34</v>
      </c>
      <c r="V25" s="21">
        <v>31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>
        <v>32</v>
      </c>
      <c r="AV25" s="21">
        <v>1</v>
      </c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v>25</v>
      </c>
      <c r="BJ25" s="21">
        <v>14</v>
      </c>
      <c r="BK25" s="21"/>
      <c r="BL25" s="21">
        <v>25</v>
      </c>
      <c r="BM25" s="21">
        <v>15</v>
      </c>
    </row>
    <row r="26" spans="1:65" ht="14.25">
      <c r="A26" s="6" t="s">
        <v>1</v>
      </c>
      <c r="B26" s="21"/>
      <c r="C26" s="21"/>
      <c r="D26" s="21"/>
      <c r="E26" s="21"/>
      <c r="F26" s="21"/>
      <c r="G26" s="21"/>
      <c r="H26" s="21"/>
      <c r="I26" s="2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1">
        <v>2</v>
      </c>
      <c r="U26" s="21">
        <v>2</v>
      </c>
      <c r="V26" s="21">
        <v>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>
        <v>2</v>
      </c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v>2</v>
      </c>
      <c r="BK26" s="21"/>
      <c r="BL26" s="21"/>
      <c r="BM26" s="21">
        <v>2</v>
      </c>
    </row>
    <row r="27" spans="1:65" ht="15">
      <c r="A27" s="17" t="s">
        <v>9</v>
      </c>
      <c r="B27" s="28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5" ht="15">
      <c r="A28" s="10"/>
      <c r="B28" s="7"/>
      <c r="C28" s="7"/>
      <c r="D28" s="7"/>
      <c r="E28" s="7"/>
      <c r="F28" s="7"/>
      <c r="G28" s="7"/>
      <c r="H28" s="7"/>
      <c r="I28" s="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1:65" ht="15">
      <c r="A29" s="10"/>
      <c r="B29" s="7"/>
      <c r="C29" s="7"/>
      <c r="D29" s="7"/>
      <c r="E29" s="7"/>
      <c r="F29" s="7"/>
      <c r="G29" s="7"/>
      <c r="H29" s="7"/>
      <c r="I29" s="7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  <row r="30" spans="1:65" ht="15">
      <c r="A30" s="10"/>
      <c r="B30" s="7"/>
      <c r="C30" s="7"/>
      <c r="D30" s="7"/>
      <c r="E30" s="7"/>
      <c r="F30" s="7"/>
      <c r="G30" s="7"/>
      <c r="H30" s="7"/>
      <c r="I30" s="7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65" ht="15">
      <c r="A31" s="10"/>
      <c r="B31" s="7"/>
      <c r="C31" s="7"/>
      <c r="D31" s="7"/>
      <c r="E31" s="7"/>
      <c r="F31" s="7"/>
      <c r="G31" s="7"/>
      <c r="H31" s="7"/>
      <c r="I31" s="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</row>
    <row r="32" spans="1:65" ht="153.75" thickBot="1">
      <c r="A32" s="5" t="s">
        <v>23</v>
      </c>
      <c r="B32" s="19" t="s">
        <v>17</v>
      </c>
      <c r="C32" s="37" t="s">
        <v>26</v>
      </c>
      <c r="D32" s="18" t="s">
        <v>30</v>
      </c>
      <c r="E32" s="18" t="s">
        <v>53</v>
      </c>
      <c r="F32" s="18" t="s">
        <v>54</v>
      </c>
      <c r="G32" s="18" t="s">
        <v>55</v>
      </c>
      <c r="H32" s="19" t="s">
        <v>18</v>
      </c>
      <c r="I32" s="4" t="s">
        <v>27</v>
      </c>
      <c r="J32" s="18" t="s">
        <v>28</v>
      </c>
      <c r="K32" s="18" t="s">
        <v>29</v>
      </c>
      <c r="L32" s="18" t="s">
        <v>56</v>
      </c>
      <c r="M32" s="18" t="s">
        <v>53</v>
      </c>
      <c r="N32" s="18" t="s">
        <v>57</v>
      </c>
      <c r="O32" s="18" t="s">
        <v>54</v>
      </c>
      <c r="P32" s="18" t="s">
        <v>58</v>
      </c>
      <c r="Q32" s="18" t="s">
        <v>60</v>
      </c>
      <c r="R32" s="4" t="s">
        <v>59</v>
      </c>
      <c r="S32" s="19" t="s">
        <v>19</v>
      </c>
      <c r="T32" s="8" t="s">
        <v>31</v>
      </c>
      <c r="U32" s="18" t="s">
        <v>32</v>
      </c>
      <c r="V32" s="18" t="s">
        <v>33</v>
      </c>
      <c r="W32" s="18" t="s">
        <v>57</v>
      </c>
      <c r="X32" s="18" t="s">
        <v>54</v>
      </c>
      <c r="Y32" s="18" t="s">
        <v>61</v>
      </c>
      <c r="Z32" s="18" t="s">
        <v>67</v>
      </c>
      <c r="AA32" s="18" t="s">
        <v>63</v>
      </c>
      <c r="AB32" s="18" t="s">
        <v>64</v>
      </c>
      <c r="AC32" s="18" t="s">
        <v>65</v>
      </c>
      <c r="AD32" s="18" t="s">
        <v>66</v>
      </c>
      <c r="AE32" s="4" t="s">
        <v>62</v>
      </c>
      <c r="AF32" s="19" t="s">
        <v>20</v>
      </c>
      <c r="AG32" s="38" t="s">
        <v>43</v>
      </c>
      <c r="AH32" s="39" t="s">
        <v>48</v>
      </c>
      <c r="AI32" s="39" t="s">
        <v>49</v>
      </c>
      <c r="AJ32" s="18" t="s">
        <v>45</v>
      </c>
      <c r="AK32" s="18" t="s">
        <v>46</v>
      </c>
      <c r="AL32" s="18" t="s">
        <v>69</v>
      </c>
      <c r="AM32" s="18" t="s">
        <v>70</v>
      </c>
      <c r="AN32" s="18" t="s">
        <v>71</v>
      </c>
      <c r="AO32" s="18" t="s">
        <v>72</v>
      </c>
      <c r="AP32" s="18" t="s">
        <v>73</v>
      </c>
      <c r="AQ32" s="18" t="s">
        <v>74</v>
      </c>
      <c r="AR32" s="18" t="s">
        <v>75</v>
      </c>
      <c r="AS32" s="4" t="s">
        <v>47</v>
      </c>
      <c r="AT32" s="19" t="s">
        <v>21</v>
      </c>
      <c r="AU32" s="8" t="s">
        <v>34</v>
      </c>
      <c r="AV32" s="18" t="s">
        <v>50</v>
      </c>
      <c r="AW32" s="18" t="s">
        <v>51</v>
      </c>
      <c r="AX32" s="18" t="s">
        <v>52</v>
      </c>
      <c r="AY32" s="18" t="s">
        <v>68</v>
      </c>
      <c r="AZ32" s="18" t="s">
        <v>46</v>
      </c>
      <c r="BA32" s="18" t="s">
        <v>76</v>
      </c>
      <c r="BB32" s="18" t="s">
        <v>77</v>
      </c>
      <c r="BC32" s="19" t="s">
        <v>22</v>
      </c>
      <c r="BD32" s="8" t="s">
        <v>35</v>
      </c>
      <c r="BE32" s="4" t="s">
        <v>36</v>
      </c>
      <c r="BF32" s="4" t="s">
        <v>37</v>
      </c>
      <c r="BG32" s="4" t="s">
        <v>38</v>
      </c>
      <c r="BH32" s="19" t="s">
        <v>39</v>
      </c>
      <c r="BI32" s="18" t="s">
        <v>40</v>
      </c>
      <c r="BJ32" s="4" t="s">
        <v>41</v>
      </c>
      <c r="BK32" s="19" t="s">
        <v>42</v>
      </c>
      <c r="BL32" s="18" t="s">
        <v>40</v>
      </c>
      <c r="BM32" s="4" t="s">
        <v>41</v>
      </c>
    </row>
    <row r="33" spans="1:65" ht="15" thickBot="1">
      <c r="A33" s="12" t="s">
        <v>11</v>
      </c>
      <c r="B33" s="21"/>
      <c r="C33" s="21"/>
      <c r="D33" s="21"/>
      <c r="E33" s="21"/>
      <c r="F33" s="21"/>
      <c r="G33" s="27" t="s">
        <v>2</v>
      </c>
      <c r="H33" s="21"/>
      <c r="I33" s="2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</row>
    <row r="34" spans="1:65" ht="15" thickTop="1">
      <c r="A34" s="9" t="s">
        <v>0</v>
      </c>
      <c r="B34" s="21"/>
      <c r="C34" s="21"/>
      <c r="D34" s="21"/>
      <c r="E34" s="21"/>
      <c r="F34" s="21"/>
      <c r="G34" s="21"/>
      <c r="H34" s="21"/>
      <c r="I34" s="2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</row>
    <row r="35" spans="1:65" ht="14.25">
      <c r="A35" s="6" t="s">
        <v>3</v>
      </c>
      <c r="B35" s="21"/>
      <c r="C35" s="21"/>
      <c r="D35" s="21"/>
      <c r="E35" s="21"/>
      <c r="F35" s="21"/>
      <c r="G35" s="21"/>
      <c r="H35" s="21"/>
      <c r="I35" s="2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1">
        <v>2</v>
      </c>
      <c r="U35" s="21">
        <v>2</v>
      </c>
      <c r="V35" s="21">
        <v>2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>
        <v>2</v>
      </c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>
        <v>0</v>
      </c>
      <c r="BM35" s="21">
        <v>2</v>
      </c>
    </row>
    <row r="36" spans="1:65" ht="14.25">
      <c r="A36" s="6" t="s">
        <v>1</v>
      </c>
      <c r="B36" s="21"/>
      <c r="C36" s="21"/>
      <c r="D36" s="21"/>
      <c r="E36" s="21"/>
      <c r="F36" s="21"/>
      <c r="G36" s="21"/>
      <c r="H36" s="21"/>
      <c r="I36" s="2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</row>
    <row r="37" spans="1:65" ht="15">
      <c r="A37" s="16" t="s">
        <v>7</v>
      </c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ht="15" thickBot="1">
      <c r="A38" s="14" t="s">
        <v>15</v>
      </c>
      <c r="B38" s="21"/>
      <c r="C38" s="21"/>
      <c r="D38" s="21"/>
      <c r="E38" s="21"/>
      <c r="F38" s="21"/>
      <c r="G38" s="21"/>
      <c r="H38" s="21"/>
      <c r="I38" s="21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</row>
    <row r="39" spans="1:65" ht="15" thickTop="1">
      <c r="A39" s="9" t="s">
        <v>0</v>
      </c>
      <c r="B39" s="21"/>
      <c r="C39" s="21"/>
      <c r="D39" s="21"/>
      <c r="E39" s="21"/>
      <c r="F39" s="21"/>
      <c r="G39" s="21"/>
      <c r="H39" s="21"/>
      <c r="I39" s="21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1:65" ht="14.25">
      <c r="A40" s="6" t="s">
        <v>3</v>
      </c>
      <c r="B40" s="21"/>
      <c r="C40" s="21"/>
      <c r="D40" s="21"/>
      <c r="E40" s="21"/>
      <c r="F40" s="21"/>
      <c r="G40" s="21"/>
      <c r="H40" s="21"/>
      <c r="I40" s="2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41" spans="1:65" ht="14.25">
      <c r="A41" s="6" t="s">
        <v>1</v>
      </c>
      <c r="B41" s="21"/>
      <c r="C41" s="21"/>
      <c r="D41" s="21"/>
      <c r="E41" s="21"/>
      <c r="F41" s="21"/>
      <c r="G41" s="21"/>
      <c r="H41" s="21"/>
      <c r="I41" s="2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</row>
    <row r="42" spans="1:65" ht="15">
      <c r="A42" s="17" t="s">
        <v>8</v>
      </c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 ht="15" thickBot="1">
      <c r="A43" s="14" t="s">
        <v>16</v>
      </c>
      <c r="B43" s="21"/>
      <c r="C43" s="21"/>
      <c r="D43" s="21"/>
      <c r="E43" s="21"/>
      <c r="F43" s="21"/>
      <c r="G43" s="21"/>
      <c r="H43" s="21"/>
      <c r="I43" s="21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</row>
    <row r="44" spans="1:65" ht="15" thickTop="1">
      <c r="A44" s="9" t="s">
        <v>0</v>
      </c>
      <c r="B44" s="21"/>
      <c r="C44" s="21"/>
      <c r="D44" s="21"/>
      <c r="E44" s="21"/>
      <c r="F44" s="21"/>
      <c r="G44" s="21"/>
      <c r="H44" s="21"/>
      <c r="I44" s="21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1">
        <v>1</v>
      </c>
      <c r="U44" s="21">
        <v>1</v>
      </c>
      <c r="V44" s="21">
        <v>1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>
        <v>1</v>
      </c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>
        <v>1</v>
      </c>
      <c r="BM44" s="21"/>
    </row>
    <row r="45" spans="1:65" ht="14.25">
      <c r="A45" s="6" t="s">
        <v>3</v>
      </c>
      <c r="B45" s="21"/>
      <c r="C45" s="21"/>
      <c r="D45" s="21"/>
      <c r="E45" s="21"/>
      <c r="F45" s="21"/>
      <c r="G45" s="21"/>
      <c r="H45" s="21"/>
      <c r="I45" s="21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1">
        <v>3</v>
      </c>
      <c r="U45" s="21">
        <v>3</v>
      </c>
      <c r="V45" s="21">
        <v>1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>
        <v>1</v>
      </c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>
        <v>3</v>
      </c>
      <c r="BM45" s="21">
        <v>1</v>
      </c>
    </row>
    <row r="46" spans="1:65" ht="14.25">
      <c r="A46" s="6" t="s">
        <v>1</v>
      </c>
      <c r="B46" s="21"/>
      <c r="C46" s="21"/>
      <c r="D46" s="21"/>
      <c r="E46" s="21"/>
      <c r="F46" s="21"/>
      <c r="G46" s="21"/>
      <c r="H46" s="21"/>
      <c r="I46" s="21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1:65" ht="15">
      <c r="A47" s="17" t="s">
        <v>9</v>
      </c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ht="15" thickBot="1">
      <c r="A48" s="14"/>
      <c r="B48" s="21"/>
      <c r="C48" s="21"/>
      <c r="D48" s="21"/>
      <c r="E48" s="21"/>
      <c r="F48" s="21"/>
      <c r="G48" s="21"/>
      <c r="H48" s="21"/>
      <c r="I48" s="2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</row>
    <row r="49" spans="1:65" ht="15" thickTop="1">
      <c r="A49" s="9"/>
      <c r="B49" s="21"/>
      <c r="C49" s="21"/>
      <c r="D49" s="21"/>
      <c r="E49" s="21"/>
      <c r="F49" s="21"/>
      <c r="G49" s="21"/>
      <c r="H49" s="21"/>
      <c r="I49" s="21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</row>
    <row r="50" spans="1:65" ht="14.25">
      <c r="A50" s="6"/>
      <c r="B50" s="21"/>
      <c r="C50" s="21"/>
      <c r="D50" s="21"/>
      <c r="E50" s="21"/>
      <c r="F50" s="21"/>
      <c r="G50" s="21"/>
      <c r="H50" s="21"/>
      <c r="I50" s="21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</row>
    <row r="51" spans="1:65" ht="14.25">
      <c r="A51" s="6"/>
      <c r="B51" s="21"/>
      <c r="C51" s="21"/>
      <c r="D51" s="21"/>
      <c r="E51" s="21"/>
      <c r="F51" s="21"/>
      <c r="G51" s="21"/>
      <c r="H51" s="21"/>
      <c r="I51" s="21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</row>
    <row r="52" spans="1:65" ht="15">
      <c r="A52" s="17"/>
      <c r="B52" s="28"/>
      <c r="C52" s="28"/>
      <c r="D52" s="28"/>
      <c r="E52" s="28"/>
      <c r="F52" s="28"/>
      <c r="G52" s="28"/>
      <c r="H52" s="28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:65" ht="15" thickBot="1">
      <c r="A53" s="14"/>
      <c r="B53" s="21"/>
      <c r="C53" s="21"/>
      <c r="D53" s="21"/>
      <c r="E53" s="21"/>
      <c r="F53" s="21"/>
      <c r="G53" s="21"/>
      <c r="H53" s="21"/>
      <c r="I53" s="21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</row>
    <row r="54" spans="1:65" ht="15" thickTop="1">
      <c r="A54" s="9"/>
      <c r="B54" s="21"/>
      <c r="C54" s="21"/>
      <c r="D54" s="21"/>
      <c r="E54" s="21"/>
      <c r="F54" s="21"/>
      <c r="G54" s="21"/>
      <c r="H54" s="21"/>
      <c r="I54" s="21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</row>
    <row r="55" spans="1:65" ht="14.25">
      <c r="A55" s="6"/>
      <c r="B55" s="21"/>
      <c r="C55" s="21"/>
      <c r="D55" s="21"/>
      <c r="E55" s="21"/>
      <c r="F55" s="21"/>
      <c r="G55" s="21"/>
      <c r="H55" s="21"/>
      <c r="I55" s="21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</row>
    <row r="56" spans="1:65" ht="15" thickBot="1">
      <c r="A56" s="34"/>
      <c r="B56" s="35"/>
      <c r="C56" s="35"/>
      <c r="D56" s="35"/>
      <c r="E56" s="35"/>
      <c r="F56" s="35"/>
      <c r="G56" s="35"/>
      <c r="H56" s="35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</row>
    <row r="57" spans="1:65" ht="15.75" thickBot="1">
      <c r="A57" s="17" t="s">
        <v>9</v>
      </c>
      <c r="B57" s="32"/>
      <c r="C57" s="32">
        <f aca="true" t="shared" si="0" ref="C57:I57">SUM(C4:C56)</f>
        <v>190</v>
      </c>
      <c r="D57" s="32">
        <f t="shared" si="0"/>
        <v>90</v>
      </c>
      <c r="E57" s="32">
        <f t="shared" si="0"/>
        <v>1</v>
      </c>
      <c r="F57" s="32">
        <f t="shared" si="0"/>
        <v>2</v>
      </c>
      <c r="G57" s="32">
        <f t="shared" si="0"/>
        <v>1</v>
      </c>
      <c r="H57" s="32">
        <f t="shared" si="0"/>
        <v>0</v>
      </c>
      <c r="I57" s="32">
        <f t="shared" si="0"/>
        <v>230</v>
      </c>
      <c r="J57" s="33">
        <f aca="true" t="shared" si="1" ref="J57:Q57">SUM(J3:J56)</f>
        <v>196</v>
      </c>
      <c r="K57" s="33">
        <f t="shared" si="1"/>
        <v>23</v>
      </c>
      <c r="L57" s="33">
        <f t="shared" si="1"/>
        <v>1</v>
      </c>
      <c r="M57" s="33">
        <f t="shared" si="1"/>
        <v>1</v>
      </c>
      <c r="N57" s="33">
        <f t="shared" si="1"/>
        <v>1</v>
      </c>
      <c r="O57" s="33">
        <f t="shared" si="1"/>
        <v>1</v>
      </c>
      <c r="P57" s="33">
        <f t="shared" si="1"/>
        <v>2</v>
      </c>
      <c r="Q57" s="33">
        <f t="shared" si="1"/>
        <v>1</v>
      </c>
      <c r="R57" s="33">
        <f>SUM(R4:R56)</f>
        <v>1</v>
      </c>
      <c r="S57" s="33">
        <f>SUM(S4:S56)</f>
        <v>0</v>
      </c>
      <c r="T57" s="32">
        <f aca="true" t="shared" si="2" ref="T57:AI57">SUM(T3:T56)</f>
        <v>264</v>
      </c>
      <c r="U57" s="32">
        <f t="shared" si="2"/>
        <v>289</v>
      </c>
      <c r="V57" s="32">
        <f t="shared" si="2"/>
        <v>255</v>
      </c>
      <c r="W57" s="32">
        <f t="shared" si="2"/>
        <v>1</v>
      </c>
      <c r="X57" s="32">
        <f t="shared" si="2"/>
        <v>1</v>
      </c>
      <c r="Y57" s="32">
        <f t="shared" si="2"/>
        <v>1</v>
      </c>
      <c r="Z57" s="32">
        <f t="shared" si="2"/>
        <v>2</v>
      </c>
      <c r="AA57" s="32">
        <f t="shared" si="2"/>
        <v>1</v>
      </c>
      <c r="AB57" s="32">
        <f t="shared" si="2"/>
        <v>2</v>
      </c>
      <c r="AC57" s="32">
        <f t="shared" si="2"/>
        <v>2</v>
      </c>
      <c r="AD57" s="32">
        <f t="shared" si="2"/>
        <v>1</v>
      </c>
      <c r="AE57" s="32">
        <f t="shared" si="2"/>
        <v>1</v>
      </c>
      <c r="AF57" s="32">
        <f t="shared" si="2"/>
        <v>0</v>
      </c>
      <c r="AG57" s="32">
        <f t="shared" si="2"/>
        <v>48</v>
      </c>
      <c r="AH57" s="32">
        <f t="shared" si="2"/>
        <v>35</v>
      </c>
      <c r="AI57" s="32">
        <f t="shared" si="2"/>
        <v>39</v>
      </c>
      <c r="AJ57" s="32">
        <f>SUM(AJ3:AJ56)</f>
        <v>1</v>
      </c>
      <c r="AK57" s="32">
        <f>SUM(AK3:AK56)</f>
        <v>1</v>
      </c>
      <c r="AL57" s="32">
        <f aca="true" t="shared" si="3" ref="AL57:AR57">SUM(AL3:AL56)</f>
        <v>1</v>
      </c>
      <c r="AM57" s="32">
        <f t="shared" si="3"/>
        <v>2</v>
      </c>
      <c r="AN57" s="32">
        <f t="shared" si="3"/>
        <v>1</v>
      </c>
      <c r="AO57" s="32">
        <f t="shared" si="3"/>
        <v>2</v>
      </c>
      <c r="AP57" s="32">
        <f t="shared" si="3"/>
        <v>1</v>
      </c>
      <c r="AQ57" s="32">
        <f t="shared" si="3"/>
        <v>1</v>
      </c>
      <c r="AR57" s="32">
        <f t="shared" si="3"/>
        <v>1</v>
      </c>
      <c r="AS57" s="32">
        <f>SUM(AS3:AS56)</f>
        <v>1</v>
      </c>
      <c r="AT57" s="32">
        <f>SUM(AT3:AT56)</f>
        <v>0</v>
      </c>
      <c r="AU57" s="32">
        <f>SUM(AU3:AU56)</f>
        <v>331</v>
      </c>
      <c r="AV57" s="32">
        <f>SUM(AV3:AV56)</f>
        <v>2</v>
      </c>
      <c r="AW57" s="32">
        <f aca="true" t="shared" si="4" ref="AW57:BC57">SUM(AW3:AW56)</f>
        <v>1</v>
      </c>
      <c r="AX57" s="32">
        <f t="shared" si="4"/>
        <v>1</v>
      </c>
      <c r="AY57" s="32">
        <f t="shared" si="4"/>
        <v>1</v>
      </c>
      <c r="AZ57" s="32">
        <f>SUM(AZ3:AZ56)</f>
        <v>2</v>
      </c>
      <c r="BA57" s="32">
        <f>SUM(BA3:BA56)</f>
        <v>1</v>
      </c>
      <c r="BB57" s="32">
        <f>SUM(BB3:BB56)</f>
        <v>1</v>
      </c>
      <c r="BC57" s="32">
        <f t="shared" si="4"/>
        <v>0</v>
      </c>
      <c r="BD57" s="32">
        <f>SUM(BD3:BD56)</f>
        <v>0</v>
      </c>
      <c r="BE57" s="32"/>
      <c r="BF57" s="32">
        <f aca="true" t="shared" si="5" ref="BF57:BM57">SUM(BF3:BF56)</f>
        <v>0</v>
      </c>
      <c r="BG57" s="32">
        <f t="shared" si="5"/>
        <v>0</v>
      </c>
      <c r="BH57" s="32">
        <f t="shared" si="5"/>
        <v>0</v>
      </c>
      <c r="BI57" s="32">
        <f t="shared" si="5"/>
        <v>167</v>
      </c>
      <c r="BJ57" s="32">
        <f t="shared" si="5"/>
        <v>154</v>
      </c>
      <c r="BK57" s="32">
        <f t="shared" si="5"/>
        <v>0</v>
      </c>
      <c r="BL57" s="32">
        <f t="shared" si="5"/>
        <v>204</v>
      </c>
      <c r="BM57" s="32">
        <f t="shared" si="5"/>
        <v>190</v>
      </c>
    </row>
    <row r="58" spans="1:65" ht="15">
      <c r="A58" s="20" t="s">
        <v>10</v>
      </c>
      <c r="B58" s="30"/>
      <c r="C58" s="31">
        <f>SUM(C3:C26,C34:C56)</f>
        <v>190</v>
      </c>
      <c r="D58" s="31">
        <f aca="true" t="shared" si="6" ref="D58:BM58">SUM(D3:D26,D34:D56)</f>
        <v>90</v>
      </c>
      <c r="E58" s="31">
        <f t="shared" si="6"/>
        <v>1</v>
      </c>
      <c r="F58" s="31">
        <f t="shared" si="6"/>
        <v>2</v>
      </c>
      <c r="G58" s="31">
        <f t="shared" si="6"/>
        <v>1</v>
      </c>
      <c r="H58" s="31">
        <f t="shared" si="6"/>
        <v>0</v>
      </c>
      <c r="I58" s="31">
        <f t="shared" si="6"/>
        <v>230</v>
      </c>
      <c r="J58" s="31">
        <f t="shared" si="6"/>
        <v>196</v>
      </c>
      <c r="K58" s="31">
        <f t="shared" si="6"/>
        <v>23</v>
      </c>
      <c r="L58" s="31">
        <f t="shared" si="6"/>
        <v>1</v>
      </c>
      <c r="M58" s="31">
        <f t="shared" si="6"/>
        <v>1</v>
      </c>
      <c r="N58" s="31">
        <f t="shared" si="6"/>
        <v>1</v>
      </c>
      <c r="O58" s="31">
        <f t="shared" si="6"/>
        <v>1</v>
      </c>
      <c r="P58" s="31">
        <f t="shared" si="6"/>
        <v>2</v>
      </c>
      <c r="Q58" s="31">
        <f t="shared" si="6"/>
        <v>1</v>
      </c>
      <c r="R58" s="31">
        <f t="shared" si="6"/>
        <v>1</v>
      </c>
      <c r="S58" s="31">
        <f t="shared" si="6"/>
        <v>0</v>
      </c>
      <c r="T58" s="31">
        <f t="shared" si="6"/>
        <v>264</v>
      </c>
      <c r="U58" s="31">
        <f t="shared" si="6"/>
        <v>289</v>
      </c>
      <c r="V58" s="31">
        <f t="shared" si="6"/>
        <v>255</v>
      </c>
      <c r="W58" s="31">
        <f t="shared" si="6"/>
        <v>1</v>
      </c>
      <c r="X58" s="31">
        <f t="shared" si="6"/>
        <v>1</v>
      </c>
      <c r="Y58" s="31">
        <f t="shared" si="6"/>
        <v>1</v>
      </c>
      <c r="Z58" s="31">
        <f t="shared" si="6"/>
        <v>2</v>
      </c>
      <c r="AA58" s="31">
        <f t="shared" si="6"/>
        <v>1</v>
      </c>
      <c r="AB58" s="31">
        <f t="shared" si="6"/>
        <v>2</v>
      </c>
      <c r="AC58" s="31">
        <f t="shared" si="6"/>
        <v>2</v>
      </c>
      <c r="AD58" s="31">
        <f t="shared" si="6"/>
        <v>1</v>
      </c>
      <c r="AE58" s="31">
        <f t="shared" si="6"/>
        <v>1</v>
      </c>
      <c r="AF58" s="31">
        <f t="shared" si="6"/>
        <v>0</v>
      </c>
      <c r="AG58" s="31">
        <f t="shared" si="6"/>
        <v>48</v>
      </c>
      <c r="AH58" s="31">
        <f t="shared" si="6"/>
        <v>35</v>
      </c>
      <c r="AI58" s="31">
        <f t="shared" si="6"/>
        <v>39</v>
      </c>
      <c r="AJ58" s="31">
        <f t="shared" si="6"/>
        <v>1</v>
      </c>
      <c r="AK58" s="31">
        <f t="shared" si="6"/>
        <v>1</v>
      </c>
      <c r="AL58" s="31">
        <f t="shared" si="6"/>
        <v>1</v>
      </c>
      <c r="AM58" s="31">
        <f t="shared" si="6"/>
        <v>2</v>
      </c>
      <c r="AN58" s="31">
        <f t="shared" si="6"/>
        <v>1</v>
      </c>
      <c r="AO58" s="31">
        <f t="shared" si="6"/>
        <v>2</v>
      </c>
      <c r="AP58" s="31">
        <f t="shared" si="6"/>
        <v>1</v>
      </c>
      <c r="AQ58" s="31">
        <f t="shared" si="6"/>
        <v>1</v>
      </c>
      <c r="AR58" s="31">
        <f t="shared" si="6"/>
        <v>1</v>
      </c>
      <c r="AS58" s="31">
        <f t="shared" si="6"/>
        <v>1</v>
      </c>
      <c r="AT58" s="31">
        <f t="shared" si="6"/>
        <v>0</v>
      </c>
      <c r="AU58" s="31">
        <f t="shared" si="6"/>
        <v>331</v>
      </c>
      <c r="AV58" s="31">
        <f t="shared" si="6"/>
        <v>2</v>
      </c>
      <c r="AW58" s="31">
        <f t="shared" si="6"/>
        <v>1</v>
      </c>
      <c r="AX58" s="31">
        <f t="shared" si="6"/>
        <v>1</v>
      </c>
      <c r="AY58" s="31">
        <f t="shared" si="6"/>
        <v>1</v>
      </c>
      <c r="AZ58" s="31">
        <f t="shared" si="6"/>
        <v>2</v>
      </c>
      <c r="BA58" s="31">
        <f t="shared" si="6"/>
        <v>1</v>
      </c>
      <c r="BB58" s="31">
        <f t="shared" si="6"/>
        <v>1</v>
      </c>
      <c r="BC58" s="31">
        <f t="shared" si="6"/>
        <v>0</v>
      </c>
      <c r="BD58" s="31">
        <f t="shared" si="6"/>
        <v>0</v>
      </c>
      <c r="BE58" s="31">
        <f t="shared" si="6"/>
        <v>0</v>
      </c>
      <c r="BF58" s="31">
        <f t="shared" si="6"/>
        <v>0</v>
      </c>
      <c r="BG58" s="31">
        <f t="shared" si="6"/>
        <v>0</v>
      </c>
      <c r="BH58" s="31">
        <f t="shared" si="6"/>
        <v>0</v>
      </c>
      <c r="BI58" s="31">
        <f t="shared" si="6"/>
        <v>167</v>
      </c>
      <c r="BJ58" s="31">
        <f t="shared" si="6"/>
        <v>154</v>
      </c>
      <c r="BK58" s="31">
        <f t="shared" si="6"/>
        <v>0</v>
      </c>
      <c r="BL58" s="31">
        <f t="shared" si="6"/>
        <v>204</v>
      </c>
      <c r="BM58" s="31">
        <f t="shared" si="6"/>
        <v>190</v>
      </c>
    </row>
    <row r="59" spans="1:65" ht="15">
      <c r="A59" s="22" t="s">
        <v>24</v>
      </c>
      <c r="B59" s="21"/>
      <c r="C59" s="21">
        <f>C4+C9+C14+C19+C24+C34+C39+C44</f>
        <v>46</v>
      </c>
      <c r="D59" s="21">
        <f aca="true" t="shared" si="7" ref="D59:BM59">D4+D9+D14+D19+D24+D34+D39+D44</f>
        <v>10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43</v>
      </c>
      <c r="J59" s="21">
        <f t="shared" si="7"/>
        <v>47</v>
      </c>
      <c r="K59" s="21">
        <f t="shared" si="7"/>
        <v>4</v>
      </c>
      <c r="L59" s="21">
        <f t="shared" si="7"/>
        <v>0</v>
      </c>
      <c r="M59" s="21">
        <f t="shared" si="7"/>
        <v>0</v>
      </c>
      <c r="N59" s="21">
        <f t="shared" si="7"/>
        <v>0</v>
      </c>
      <c r="O59" s="21">
        <f t="shared" si="7"/>
        <v>0</v>
      </c>
      <c r="P59" s="21">
        <f t="shared" si="7"/>
        <v>0</v>
      </c>
      <c r="Q59" s="21">
        <f t="shared" si="7"/>
        <v>0</v>
      </c>
      <c r="R59" s="21">
        <f t="shared" si="7"/>
        <v>0</v>
      </c>
      <c r="S59" s="21">
        <f t="shared" si="7"/>
        <v>0</v>
      </c>
      <c r="T59" s="21">
        <f>SUM(T4,T9,T14,T19,T24,T34,T39,T44)</f>
        <v>51</v>
      </c>
      <c r="U59" s="21">
        <f t="shared" si="7"/>
        <v>58</v>
      </c>
      <c r="V59" s="21">
        <f t="shared" si="7"/>
        <v>50</v>
      </c>
      <c r="W59" s="21">
        <f t="shared" si="7"/>
        <v>0</v>
      </c>
      <c r="X59" s="21">
        <f t="shared" si="7"/>
        <v>0</v>
      </c>
      <c r="Y59" s="21">
        <f t="shared" si="7"/>
        <v>0</v>
      </c>
      <c r="Z59" s="21">
        <f t="shared" si="7"/>
        <v>0</v>
      </c>
      <c r="AA59" s="21">
        <f t="shared" si="7"/>
        <v>0</v>
      </c>
      <c r="AB59" s="21">
        <f t="shared" si="7"/>
        <v>0</v>
      </c>
      <c r="AC59" s="21">
        <f t="shared" si="7"/>
        <v>0</v>
      </c>
      <c r="AD59" s="21">
        <f t="shared" si="7"/>
        <v>0</v>
      </c>
      <c r="AE59" s="21">
        <f t="shared" si="7"/>
        <v>0</v>
      </c>
      <c r="AF59" s="21">
        <f t="shared" si="7"/>
        <v>0</v>
      </c>
      <c r="AG59" s="21">
        <f>SUM(AG4,AG9,AG14,AG19,AG24,AG34,AG39,AG44)</f>
        <v>1</v>
      </c>
      <c r="AH59" s="21">
        <f>SUM(AH4,AH9,AH14,AH19,AH24,AH34,AH39,AH44)</f>
        <v>0</v>
      </c>
      <c r="AI59" s="21">
        <f>SUM(AI4,AI9,AI14,AI19,AI24,AI34,AI39,AI44)</f>
        <v>0</v>
      </c>
      <c r="AJ59" s="21">
        <f t="shared" si="7"/>
        <v>1</v>
      </c>
      <c r="AK59" s="21">
        <f t="shared" si="7"/>
        <v>1</v>
      </c>
      <c r="AL59" s="21">
        <f t="shared" si="7"/>
        <v>0</v>
      </c>
      <c r="AM59" s="21">
        <f t="shared" si="7"/>
        <v>0</v>
      </c>
      <c r="AN59" s="21">
        <f t="shared" si="7"/>
        <v>0</v>
      </c>
      <c r="AO59" s="21">
        <f>AO4+AO9+AO14+AO19+AO24+AO34+AO39+AO44</f>
        <v>0</v>
      </c>
      <c r="AP59" s="21">
        <f t="shared" si="7"/>
        <v>0</v>
      </c>
      <c r="AQ59" s="21">
        <f t="shared" si="7"/>
        <v>0</v>
      </c>
      <c r="AR59" s="21">
        <f t="shared" si="7"/>
        <v>0</v>
      </c>
      <c r="AS59" s="21">
        <f t="shared" si="7"/>
        <v>1</v>
      </c>
      <c r="AT59" s="21">
        <f t="shared" si="7"/>
        <v>0</v>
      </c>
      <c r="AU59" s="21">
        <f t="shared" si="7"/>
        <v>54</v>
      </c>
      <c r="AV59" s="21">
        <f t="shared" si="7"/>
        <v>1</v>
      </c>
      <c r="AW59" s="21">
        <f t="shared" si="7"/>
        <v>0</v>
      </c>
      <c r="AX59" s="21">
        <f t="shared" si="7"/>
        <v>0</v>
      </c>
      <c r="AY59" s="21">
        <f t="shared" si="7"/>
        <v>0</v>
      </c>
      <c r="AZ59" s="21">
        <f t="shared" si="7"/>
        <v>0</v>
      </c>
      <c r="BA59" s="21">
        <f t="shared" si="7"/>
        <v>0</v>
      </c>
      <c r="BB59" s="21">
        <f t="shared" si="7"/>
        <v>0</v>
      </c>
      <c r="BC59" s="21">
        <f t="shared" si="7"/>
        <v>0</v>
      </c>
      <c r="BD59" s="21">
        <f t="shared" si="7"/>
        <v>0</v>
      </c>
      <c r="BE59" s="21">
        <f t="shared" si="7"/>
        <v>0</v>
      </c>
      <c r="BF59" s="21">
        <f t="shared" si="7"/>
        <v>0</v>
      </c>
      <c r="BG59" s="21">
        <f t="shared" si="7"/>
        <v>0</v>
      </c>
      <c r="BH59" s="21">
        <f t="shared" si="7"/>
        <v>0</v>
      </c>
      <c r="BI59" s="21">
        <f t="shared" si="7"/>
        <v>31</v>
      </c>
      <c r="BJ59" s="21">
        <f t="shared" si="7"/>
        <v>24</v>
      </c>
      <c r="BK59" s="21">
        <f t="shared" si="7"/>
        <v>0</v>
      </c>
      <c r="BL59" s="21">
        <f t="shared" si="7"/>
        <v>31</v>
      </c>
      <c r="BM59" s="21">
        <f t="shared" si="7"/>
        <v>27</v>
      </c>
    </row>
    <row r="60" spans="1:65" ht="15">
      <c r="A60" s="22" t="s">
        <v>25</v>
      </c>
      <c r="B60" s="21"/>
      <c r="C60" s="21">
        <f>SUM(C45+C40+C35+C25+C20+C15+C5)</f>
        <v>139</v>
      </c>
      <c r="D60" s="21">
        <f aca="true" t="shared" si="8" ref="D60:BM60">SUM(D45+D40+D35+D25+D20+D15+D5)</f>
        <v>78</v>
      </c>
      <c r="E60" s="21">
        <f t="shared" si="8"/>
        <v>1</v>
      </c>
      <c r="F60" s="21">
        <f t="shared" si="8"/>
        <v>2</v>
      </c>
      <c r="G60" s="21">
        <f t="shared" si="8"/>
        <v>1</v>
      </c>
      <c r="H60" s="21">
        <f t="shared" si="8"/>
        <v>0</v>
      </c>
      <c r="I60" s="21">
        <f t="shared" si="8"/>
        <v>181</v>
      </c>
      <c r="J60" s="21">
        <f t="shared" si="8"/>
        <v>143</v>
      </c>
      <c r="K60" s="21">
        <f t="shared" si="8"/>
        <v>19</v>
      </c>
      <c r="L60" s="21">
        <f t="shared" si="8"/>
        <v>1</v>
      </c>
      <c r="M60" s="21">
        <f t="shared" si="8"/>
        <v>1</v>
      </c>
      <c r="N60" s="21">
        <f t="shared" si="8"/>
        <v>1</v>
      </c>
      <c r="O60" s="21">
        <f t="shared" si="8"/>
        <v>1</v>
      </c>
      <c r="P60" s="21">
        <f t="shared" si="8"/>
        <v>2</v>
      </c>
      <c r="Q60" s="21">
        <f t="shared" si="8"/>
        <v>1</v>
      </c>
      <c r="R60" s="21">
        <f t="shared" si="8"/>
        <v>1</v>
      </c>
      <c r="S60" s="21">
        <f t="shared" si="8"/>
        <v>0</v>
      </c>
      <c r="T60" s="21">
        <f t="shared" si="8"/>
        <v>207</v>
      </c>
      <c r="U60" s="21">
        <f t="shared" si="8"/>
        <v>222</v>
      </c>
      <c r="V60" s="21">
        <f t="shared" si="8"/>
        <v>199</v>
      </c>
      <c r="W60" s="21">
        <f t="shared" si="8"/>
        <v>1</v>
      </c>
      <c r="X60" s="21">
        <f t="shared" si="8"/>
        <v>1</v>
      </c>
      <c r="Y60" s="21">
        <f t="shared" si="8"/>
        <v>1</v>
      </c>
      <c r="Z60" s="21">
        <f t="shared" si="8"/>
        <v>2</v>
      </c>
      <c r="AA60" s="21">
        <f t="shared" si="8"/>
        <v>1</v>
      </c>
      <c r="AB60" s="21">
        <f t="shared" si="8"/>
        <v>2</v>
      </c>
      <c r="AC60" s="21">
        <f t="shared" si="8"/>
        <v>2</v>
      </c>
      <c r="AD60" s="21">
        <f t="shared" si="8"/>
        <v>1</v>
      </c>
      <c r="AE60" s="21">
        <f t="shared" si="8"/>
        <v>1</v>
      </c>
      <c r="AF60" s="21">
        <f t="shared" si="8"/>
        <v>0</v>
      </c>
      <c r="AG60" s="21">
        <f t="shared" si="8"/>
        <v>0</v>
      </c>
      <c r="AH60" s="21">
        <f t="shared" si="8"/>
        <v>0</v>
      </c>
      <c r="AI60" s="21">
        <f t="shared" si="8"/>
        <v>0</v>
      </c>
      <c r="AJ60" s="21">
        <f t="shared" si="8"/>
        <v>0</v>
      </c>
      <c r="AK60" s="21">
        <f t="shared" si="8"/>
        <v>0</v>
      </c>
      <c r="AL60" s="21">
        <f t="shared" si="8"/>
        <v>0</v>
      </c>
      <c r="AM60" s="21">
        <f t="shared" si="8"/>
        <v>0</v>
      </c>
      <c r="AN60" s="21">
        <f t="shared" si="8"/>
        <v>0</v>
      </c>
      <c r="AO60" s="21">
        <f t="shared" si="8"/>
        <v>0</v>
      </c>
      <c r="AP60" s="21">
        <f t="shared" si="8"/>
        <v>0</v>
      </c>
      <c r="AQ60" s="21">
        <f t="shared" si="8"/>
        <v>0</v>
      </c>
      <c r="AR60" s="21">
        <f t="shared" si="8"/>
        <v>0</v>
      </c>
      <c r="AS60" s="21">
        <f t="shared" si="8"/>
        <v>0</v>
      </c>
      <c r="AT60" s="21">
        <f t="shared" si="8"/>
        <v>0</v>
      </c>
      <c r="AU60" s="21">
        <f t="shared" si="8"/>
        <v>226</v>
      </c>
      <c r="AV60" s="21">
        <f t="shared" si="8"/>
        <v>1</v>
      </c>
      <c r="AW60" s="21">
        <f t="shared" si="8"/>
        <v>1</v>
      </c>
      <c r="AX60" s="21">
        <f t="shared" si="8"/>
        <v>1</v>
      </c>
      <c r="AY60" s="21">
        <f t="shared" si="8"/>
        <v>1</v>
      </c>
      <c r="AZ60" s="21">
        <f t="shared" si="8"/>
        <v>0</v>
      </c>
      <c r="BA60" s="21">
        <f t="shared" si="8"/>
        <v>0</v>
      </c>
      <c r="BB60" s="21">
        <f t="shared" si="8"/>
        <v>0</v>
      </c>
      <c r="BC60" s="21">
        <f t="shared" si="8"/>
        <v>0</v>
      </c>
      <c r="BD60" s="21">
        <f t="shared" si="8"/>
        <v>0</v>
      </c>
      <c r="BE60" s="21">
        <f t="shared" si="8"/>
        <v>0</v>
      </c>
      <c r="BF60" s="21">
        <f t="shared" si="8"/>
        <v>0</v>
      </c>
      <c r="BG60" s="21">
        <f t="shared" si="8"/>
        <v>0</v>
      </c>
      <c r="BH60" s="21">
        <f t="shared" si="8"/>
        <v>0</v>
      </c>
      <c r="BI60" s="21">
        <f t="shared" si="8"/>
        <v>131</v>
      </c>
      <c r="BJ60" s="21">
        <f t="shared" si="8"/>
        <v>126</v>
      </c>
      <c r="BK60" s="21">
        <f t="shared" si="8"/>
        <v>0</v>
      </c>
      <c r="BL60" s="21">
        <f t="shared" si="8"/>
        <v>138</v>
      </c>
      <c r="BM60" s="21">
        <f t="shared" si="8"/>
        <v>133</v>
      </c>
    </row>
    <row r="61" spans="1:65" ht="15">
      <c r="A61" s="22" t="s">
        <v>44</v>
      </c>
      <c r="B61" s="21"/>
      <c r="C61" s="21">
        <f>SUM(C10)</f>
        <v>0</v>
      </c>
      <c r="D61" s="21">
        <f aca="true" t="shared" si="9" ref="D61:BM61">SUM(D10)</f>
        <v>0</v>
      </c>
      <c r="E61" s="21">
        <f t="shared" si="9"/>
        <v>0</v>
      </c>
      <c r="F61" s="21">
        <f t="shared" si="9"/>
        <v>0</v>
      </c>
      <c r="G61" s="21">
        <f t="shared" si="9"/>
        <v>0</v>
      </c>
      <c r="H61" s="21">
        <f t="shared" si="9"/>
        <v>0</v>
      </c>
      <c r="I61" s="21">
        <f t="shared" si="9"/>
        <v>0</v>
      </c>
      <c r="J61" s="21">
        <f t="shared" si="9"/>
        <v>0</v>
      </c>
      <c r="K61" s="21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9"/>
        <v>0</v>
      </c>
      <c r="S61" s="21">
        <f t="shared" si="9"/>
        <v>0</v>
      </c>
      <c r="T61" s="21">
        <f t="shared" si="9"/>
        <v>0</v>
      </c>
      <c r="U61" s="21">
        <f t="shared" si="9"/>
        <v>0</v>
      </c>
      <c r="V61" s="21">
        <f t="shared" si="9"/>
        <v>0</v>
      </c>
      <c r="W61" s="21">
        <f t="shared" si="9"/>
        <v>0</v>
      </c>
      <c r="X61" s="21">
        <f t="shared" si="9"/>
        <v>0</v>
      </c>
      <c r="Y61" s="21">
        <f t="shared" si="9"/>
        <v>0</v>
      </c>
      <c r="Z61" s="21">
        <f t="shared" si="9"/>
        <v>0</v>
      </c>
      <c r="AA61" s="21">
        <f t="shared" si="9"/>
        <v>0</v>
      </c>
      <c r="AB61" s="21">
        <f t="shared" si="9"/>
        <v>0</v>
      </c>
      <c r="AC61" s="21">
        <f t="shared" si="9"/>
        <v>0</v>
      </c>
      <c r="AD61" s="21">
        <f t="shared" si="9"/>
        <v>0</v>
      </c>
      <c r="AE61" s="21">
        <f t="shared" si="9"/>
        <v>0</v>
      </c>
      <c r="AF61" s="21">
        <f t="shared" si="9"/>
        <v>0</v>
      </c>
      <c r="AG61" s="21">
        <f t="shared" si="9"/>
        <v>46</v>
      </c>
      <c r="AH61" s="21">
        <f t="shared" si="9"/>
        <v>35</v>
      </c>
      <c r="AI61" s="21">
        <f t="shared" si="9"/>
        <v>39</v>
      </c>
      <c r="AJ61" s="21">
        <f t="shared" si="9"/>
        <v>0</v>
      </c>
      <c r="AK61" s="21">
        <f t="shared" si="9"/>
        <v>0</v>
      </c>
      <c r="AL61" s="21">
        <f t="shared" si="9"/>
        <v>1</v>
      </c>
      <c r="AM61" s="21">
        <f t="shared" si="9"/>
        <v>2</v>
      </c>
      <c r="AN61" s="21">
        <f t="shared" si="9"/>
        <v>1</v>
      </c>
      <c r="AO61" s="21">
        <f t="shared" si="9"/>
        <v>2</v>
      </c>
      <c r="AP61" s="21">
        <f t="shared" si="9"/>
        <v>1</v>
      </c>
      <c r="AQ61" s="21">
        <f t="shared" si="9"/>
        <v>1</v>
      </c>
      <c r="AR61" s="21">
        <f t="shared" si="9"/>
        <v>1</v>
      </c>
      <c r="AS61" s="21">
        <f t="shared" si="9"/>
        <v>0</v>
      </c>
      <c r="AT61" s="21">
        <f t="shared" si="9"/>
        <v>0</v>
      </c>
      <c r="AU61" s="21">
        <f t="shared" si="9"/>
        <v>41</v>
      </c>
      <c r="AV61" s="21">
        <f t="shared" si="9"/>
        <v>0</v>
      </c>
      <c r="AW61" s="21">
        <f t="shared" si="9"/>
        <v>0</v>
      </c>
      <c r="AX61" s="21">
        <f t="shared" si="9"/>
        <v>0</v>
      </c>
      <c r="AY61" s="21">
        <f t="shared" si="9"/>
        <v>0</v>
      </c>
      <c r="AZ61" s="21">
        <f t="shared" si="9"/>
        <v>2</v>
      </c>
      <c r="BA61" s="21">
        <f t="shared" si="9"/>
        <v>1</v>
      </c>
      <c r="BB61" s="21">
        <f t="shared" si="9"/>
        <v>1</v>
      </c>
      <c r="BC61" s="21">
        <f t="shared" si="9"/>
        <v>0</v>
      </c>
      <c r="BD61" s="21">
        <f t="shared" si="9"/>
        <v>0</v>
      </c>
      <c r="BE61" s="21">
        <f t="shared" si="9"/>
        <v>0</v>
      </c>
      <c r="BF61" s="21">
        <f t="shared" si="9"/>
        <v>0</v>
      </c>
      <c r="BG61" s="21">
        <f t="shared" si="9"/>
        <v>0</v>
      </c>
      <c r="BH61" s="21">
        <f t="shared" si="9"/>
        <v>0</v>
      </c>
      <c r="BI61" s="21">
        <f t="shared" si="9"/>
        <v>0</v>
      </c>
      <c r="BJ61" s="21">
        <f t="shared" si="9"/>
        <v>0</v>
      </c>
      <c r="BK61" s="21">
        <f t="shared" si="9"/>
        <v>0</v>
      </c>
      <c r="BL61" s="21">
        <f t="shared" si="9"/>
        <v>29</v>
      </c>
      <c r="BM61" s="21">
        <f t="shared" si="9"/>
        <v>26</v>
      </c>
    </row>
  </sheetData>
  <sheetProtection/>
  <printOptions/>
  <pageMargins left="0.25" right="0" top="0.25" bottom="0" header="0" footer="0"/>
  <pageSetup fitToHeight="0" fitToWidth="1" horizontalDpi="600" verticalDpi="600" orientation="landscape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3" sqref="T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 County Clerk</dc:creator>
  <cp:keywords/>
  <dc:description/>
  <cp:lastModifiedBy>Stephanie Terhune</cp:lastModifiedBy>
  <cp:lastPrinted>2021-11-08T17:32:13Z</cp:lastPrinted>
  <dcterms:created xsi:type="dcterms:W3CDTF">2010-11-05T14:38:57Z</dcterms:created>
  <dcterms:modified xsi:type="dcterms:W3CDTF">2021-11-08T17:33:17Z</dcterms:modified>
  <cp:category/>
  <cp:version/>
  <cp:contentType/>
  <cp:contentStatus/>
</cp:coreProperties>
</file>