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om K\Budget\2019 Budget\"/>
    </mc:Choice>
  </mc:AlternateContent>
  <bookViews>
    <workbookView xWindow="0" yWindow="0" windowWidth="25200" windowHeight="1098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5" i="2"/>
  <c r="E4" i="2"/>
  <c r="E3" i="2"/>
  <c r="E2" i="2"/>
  <c r="E18" i="2"/>
  <c r="E14" i="2"/>
  <c r="E13" i="2"/>
  <c r="E9" i="2"/>
  <c r="E10" i="2"/>
  <c r="E11" i="2"/>
  <c r="E8" i="2"/>
  <c r="E16" i="2"/>
  <c r="E12" i="2"/>
  <c r="B10" i="1"/>
  <c r="B6" i="1"/>
  <c r="B5" i="1"/>
  <c r="B8" i="1"/>
  <c r="B4" i="1"/>
</calcChain>
</file>

<file path=xl/sharedStrings.xml><?xml version="1.0" encoding="utf-8"?>
<sst xmlns="http://schemas.openxmlformats.org/spreadsheetml/2006/main" count="40" uniqueCount="37">
  <si>
    <t>CIP - Fairground Bleachers &amp; East Bathroom</t>
  </si>
  <si>
    <t>TRT Funds Available for CIP</t>
  </si>
  <si>
    <t>TRCC Funds Available for CIP</t>
  </si>
  <si>
    <t>Loan from GF</t>
  </si>
  <si>
    <t>28-4162-741000 - Fairgrounds CIP</t>
  </si>
  <si>
    <t>GL ACCOUNT</t>
  </si>
  <si>
    <t>DESCRIPTION</t>
  </si>
  <si>
    <t>BUDGET</t>
  </si>
  <si>
    <t>INCREASE</t>
  </si>
  <si>
    <t>28-4162-25100</t>
  </si>
  <si>
    <t>28-4162-25204</t>
  </si>
  <si>
    <t>28-4162-25205</t>
  </si>
  <si>
    <t>28-4162-26100</t>
  </si>
  <si>
    <t>28-4162-74100</t>
  </si>
  <si>
    <t>Supplies &amp; Maintenance</t>
  </si>
  <si>
    <t>Equipment Maintenance</t>
  </si>
  <si>
    <t>Gas</t>
  </si>
  <si>
    <t>Bldgs &amp; Grounds Maintenance</t>
  </si>
  <si>
    <t>Approved CIP</t>
  </si>
  <si>
    <t>NEW BUDGET</t>
  </si>
  <si>
    <t>40-4951-72202</t>
  </si>
  <si>
    <t xml:space="preserve">Building &amp; Grounds </t>
  </si>
  <si>
    <t>40-4951-73101</t>
  </si>
  <si>
    <t>ITS</t>
  </si>
  <si>
    <t>28-3690-36990</t>
  </si>
  <si>
    <t>28-3890-38999</t>
  </si>
  <si>
    <t>Appropriated Fund Balance</t>
  </si>
  <si>
    <t>40-3800-38900</t>
  </si>
  <si>
    <t>10-3890-38910</t>
  </si>
  <si>
    <t>10-4830-92005</t>
  </si>
  <si>
    <t>Loan to Other Fund</t>
  </si>
  <si>
    <t>10-4161-26100</t>
  </si>
  <si>
    <t>10-4243-11000</t>
  </si>
  <si>
    <t>10-4243-13000</t>
  </si>
  <si>
    <t>Permanent Employees</t>
  </si>
  <si>
    <t>Employee Benefits</t>
  </si>
  <si>
    <t>Bldgs &amp; Grnds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</si>
</sst>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2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42" fontId="0" fillId="0" borderId="1" xfId="0" applyNumberFormat="1" applyBorder="1"/>
    <xf numFmtId="0" fontId="2" fillId="2" borderId="2" xfId="0" applyFont="1" applyFill="1" applyBorder="1"/>
    <xf numFmtId="42" fontId="2" fillId="2" borderId="3" xfId="0" applyNumberFormat="1" applyFont="1" applyFill="1" applyBorder="1"/>
    <xf numFmtId="44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22" sqref="B22"/>
    </sheetView>
  </sheetViews>
  <sheetFormatPr defaultRowHeight="15" x14ac:dyDescent="0.25"/>
  <cols>
    <col min="1" max="1" width="40" bestFit="1" customWidth="1"/>
    <col min="2" max="2" width="11.7109375" bestFit="1" customWidth="1"/>
  </cols>
  <sheetData>
    <row r="2" spans="1:2" x14ac:dyDescent="0.25">
      <c r="A2" s="2" t="s">
        <v>0</v>
      </c>
      <c r="B2" s="2"/>
    </row>
    <row r="4" spans="1:2" x14ac:dyDescent="0.25">
      <c r="A4" t="s">
        <v>1</v>
      </c>
      <c r="B4" s="1">
        <f>391706+153333</f>
        <v>545039</v>
      </c>
    </row>
    <row r="5" spans="1:2" x14ac:dyDescent="0.25">
      <c r="A5" s="3" t="s">
        <v>2</v>
      </c>
      <c r="B5" s="4">
        <f>620623+200000</f>
        <v>820623</v>
      </c>
    </row>
    <row r="6" spans="1:2" x14ac:dyDescent="0.25">
      <c r="B6" s="1">
        <f>SUM(B4:B5)</f>
        <v>1365662</v>
      </c>
    </row>
    <row r="7" spans="1:2" x14ac:dyDescent="0.25">
      <c r="B7" s="1"/>
    </row>
    <row r="8" spans="1:2" x14ac:dyDescent="0.25">
      <c r="A8" t="s">
        <v>4</v>
      </c>
      <c r="B8" s="1">
        <f>2109145.75+84651.74</f>
        <v>2193797.4900000002</v>
      </c>
    </row>
    <row r="9" spans="1:2" ht="15.75" thickBot="1" x14ac:dyDescent="0.3">
      <c r="B9" s="1"/>
    </row>
    <row r="10" spans="1:2" ht="15.75" thickBot="1" x14ac:dyDescent="0.3">
      <c r="A10" s="5" t="s">
        <v>3</v>
      </c>
      <c r="B10" s="6">
        <f>+B8-B6</f>
        <v>828135.49000000022</v>
      </c>
    </row>
    <row r="11" spans="1:2" x14ac:dyDescent="0.25">
      <c r="B11" s="1"/>
    </row>
    <row r="12" spans="1:2" x14ac:dyDescent="0.25">
      <c r="B12" s="1"/>
    </row>
    <row r="13" spans="1:2" x14ac:dyDescent="0.25">
      <c r="B13" s="1"/>
    </row>
    <row r="14" spans="1:2" x14ac:dyDescent="0.25">
      <c r="B14" s="1"/>
    </row>
    <row r="15" spans="1:2" x14ac:dyDescent="0.25">
      <c r="B15" s="1"/>
    </row>
    <row r="16" spans="1:2" x14ac:dyDescent="0.25">
      <c r="B16" s="1"/>
    </row>
    <row r="17" spans="2:2" x14ac:dyDescent="0.25">
      <c r="B17" s="1"/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9" sqref="B29"/>
    </sheetView>
  </sheetViews>
  <sheetFormatPr defaultRowHeight="15" x14ac:dyDescent="0.25"/>
  <cols>
    <col min="1" max="1" width="13.5703125" bestFit="1" customWidth="1"/>
    <col min="2" max="2" width="28" bestFit="1" customWidth="1"/>
    <col min="3" max="3" width="15" bestFit="1" customWidth="1"/>
    <col min="4" max="4" width="13.42578125" bestFit="1" customWidth="1"/>
    <col min="5" max="5" width="14.28515625" bestFit="1" customWidth="1"/>
  </cols>
  <sheetData>
    <row r="1" spans="1:5" x14ac:dyDescent="0.25">
      <c r="A1" s="9" t="s">
        <v>5</v>
      </c>
      <c r="B1" s="9" t="s">
        <v>6</v>
      </c>
      <c r="C1" s="9" t="s">
        <v>7</v>
      </c>
      <c r="D1" s="9" t="s">
        <v>8</v>
      </c>
      <c r="E1" s="9" t="s">
        <v>19</v>
      </c>
    </row>
    <row r="2" spans="1:5" x14ac:dyDescent="0.25">
      <c r="A2" t="s">
        <v>29</v>
      </c>
      <c r="B2" t="s">
        <v>30</v>
      </c>
      <c r="C2" s="7">
        <v>0</v>
      </c>
      <c r="D2" s="8">
        <v>825000</v>
      </c>
      <c r="E2" s="8">
        <f>+D2</f>
        <v>825000</v>
      </c>
    </row>
    <row r="3" spans="1:5" x14ac:dyDescent="0.25">
      <c r="A3" t="s">
        <v>28</v>
      </c>
      <c r="B3" t="s">
        <v>26</v>
      </c>
      <c r="C3" s="7">
        <v>-2017432</v>
      </c>
      <c r="D3" s="8">
        <v>-586500</v>
      </c>
      <c r="E3" s="8">
        <f>+D3+C3</f>
        <v>-2603932</v>
      </c>
    </row>
    <row r="4" spans="1:5" x14ac:dyDescent="0.25">
      <c r="A4" t="s">
        <v>31</v>
      </c>
      <c r="B4" t="s">
        <v>36</v>
      </c>
      <c r="C4" s="7">
        <v>290000</v>
      </c>
      <c r="D4" s="8">
        <v>50000</v>
      </c>
      <c r="E4" s="8">
        <f>+D4+C4</f>
        <v>340000</v>
      </c>
    </row>
    <row r="5" spans="1:5" x14ac:dyDescent="0.25">
      <c r="A5" t="s">
        <v>32</v>
      </c>
      <c r="B5" t="s">
        <v>34</v>
      </c>
      <c r="C5" s="7">
        <v>150000</v>
      </c>
      <c r="D5" s="8">
        <v>-150000</v>
      </c>
      <c r="E5" s="8">
        <f>+D5+C5</f>
        <v>0</v>
      </c>
    </row>
    <row r="6" spans="1:5" x14ac:dyDescent="0.25">
      <c r="A6" t="s">
        <v>33</v>
      </c>
      <c r="B6" t="s">
        <v>35</v>
      </c>
      <c r="C6" s="7">
        <v>138500</v>
      </c>
      <c r="D6" s="8">
        <v>-138500</v>
      </c>
      <c r="E6" s="8">
        <f>+D6+C6</f>
        <v>0</v>
      </c>
    </row>
    <row r="7" spans="1:5" x14ac:dyDescent="0.25">
      <c r="C7" s="7"/>
      <c r="D7" s="8"/>
      <c r="E7" s="8"/>
    </row>
    <row r="8" spans="1:5" x14ac:dyDescent="0.25">
      <c r="A8" t="s">
        <v>9</v>
      </c>
      <c r="B8" t="s">
        <v>14</v>
      </c>
      <c r="C8" s="7">
        <v>0</v>
      </c>
      <c r="D8" s="8">
        <v>50000</v>
      </c>
      <c r="E8" s="8">
        <f>+D8+C8</f>
        <v>50000</v>
      </c>
    </row>
    <row r="9" spans="1:5" x14ac:dyDescent="0.25">
      <c r="A9" t="s">
        <v>10</v>
      </c>
      <c r="B9" t="s">
        <v>15</v>
      </c>
      <c r="C9" s="8">
        <v>0</v>
      </c>
      <c r="D9" s="8">
        <v>8000</v>
      </c>
      <c r="E9" s="8">
        <f t="shared" ref="E9:E11" si="0">+D9+C9</f>
        <v>8000</v>
      </c>
    </row>
    <row r="10" spans="1:5" x14ac:dyDescent="0.25">
      <c r="A10" t="s">
        <v>11</v>
      </c>
      <c r="B10" t="s">
        <v>16</v>
      </c>
      <c r="C10" s="8">
        <v>0</v>
      </c>
      <c r="D10" s="8">
        <v>5000</v>
      </c>
      <c r="E10" s="8">
        <f t="shared" si="0"/>
        <v>5000</v>
      </c>
    </row>
    <row r="11" spans="1:5" x14ac:dyDescent="0.25">
      <c r="A11" t="s">
        <v>12</v>
      </c>
      <c r="B11" t="s">
        <v>17</v>
      </c>
      <c r="C11" s="8">
        <v>0</v>
      </c>
      <c r="D11" s="8">
        <v>40000</v>
      </c>
      <c r="E11" s="8">
        <f t="shared" si="0"/>
        <v>40000</v>
      </c>
    </row>
    <row r="12" spans="1:5" x14ac:dyDescent="0.25">
      <c r="A12" t="s">
        <v>13</v>
      </c>
      <c r="B12" t="s">
        <v>18</v>
      </c>
      <c r="C12" s="8">
        <v>1500000</v>
      </c>
      <c r="D12" s="8">
        <v>700000</v>
      </c>
      <c r="E12" s="8">
        <f>+D12+C12</f>
        <v>2200000</v>
      </c>
    </row>
    <row r="13" spans="1:5" x14ac:dyDescent="0.25">
      <c r="A13" t="s">
        <v>24</v>
      </c>
      <c r="B13" t="s">
        <v>3</v>
      </c>
      <c r="C13" s="8">
        <v>-500000</v>
      </c>
      <c r="D13" s="8">
        <v>-325000</v>
      </c>
      <c r="E13" s="8">
        <f>+D13+C13</f>
        <v>-825000</v>
      </c>
    </row>
    <row r="14" spans="1:5" x14ac:dyDescent="0.25">
      <c r="A14" t="s">
        <v>25</v>
      </c>
      <c r="B14" t="s">
        <v>26</v>
      </c>
      <c r="C14" s="8">
        <v>-849440</v>
      </c>
      <c r="D14" s="8">
        <v>-478000</v>
      </c>
      <c r="E14" s="8">
        <f>+D14+C14</f>
        <v>-1327440</v>
      </c>
    </row>
    <row r="15" spans="1:5" x14ac:dyDescent="0.25">
      <c r="C15" s="7"/>
      <c r="D15" s="7"/>
      <c r="E15" s="8"/>
    </row>
    <row r="16" spans="1:5" x14ac:dyDescent="0.25">
      <c r="A16" t="s">
        <v>20</v>
      </c>
      <c r="B16" t="s">
        <v>21</v>
      </c>
      <c r="C16" s="8">
        <v>0</v>
      </c>
      <c r="D16" s="8">
        <v>183680.03</v>
      </c>
      <c r="E16" s="8">
        <f>+D16+C16</f>
        <v>183680.03</v>
      </c>
    </row>
    <row r="17" spans="1:5" x14ac:dyDescent="0.25">
      <c r="A17" t="s">
        <v>22</v>
      </c>
      <c r="B17" t="s">
        <v>23</v>
      </c>
      <c r="C17" s="8">
        <v>154890</v>
      </c>
      <c r="D17" s="8">
        <v>15555</v>
      </c>
      <c r="E17" s="8">
        <v>170445</v>
      </c>
    </row>
    <row r="18" spans="1:5" x14ac:dyDescent="0.25">
      <c r="A18" t="s">
        <v>27</v>
      </c>
      <c r="B18" t="s">
        <v>26</v>
      </c>
      <c r="C18" s="8">
        <v>-428890</v>
      </c>
      <c r="D18" s="8">
        <v>-199235.03</v>
      </c>
      <c r="E18" s="8">
        <f>+D18+C18</f>
        <v>-628125.03</v>
      </c>
    </row>
    <row r="19" spans="1:5" x14ac:dyDescent="0.25">
      <c r="C19" s="8"/>
      <c r="D19" s="8"/>
      <c r="E19" s="8"/>
    </row>
    <row r="20" spans="1:5" x14ac:dyDescent="0.25">
      <c r="C20" s="8"/>
      <c r="D20" s="8"/>
      <c r="E2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Kotter</dc:creator>
  <cp:lastModifiedBy>Tom Kotter</cp:lastModifiedBy>
  <dcterms:created xsi:type="dcterms:W3CDTF">2019-11-08T20:26:36Z</dcterms:created>
  <dcterms:modified xsi:type="dcterms:W3CDTF">2019-11-08T21:24:57Z</dcterms:modified>
</cp:coreProperties>
</file>